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<sst xmlns="http://schemas.openxmlformats.org/spreadsheetml/2006/main" uniqueCount="15">
  <si>
    <t>Table 1</t>
  </si>
  <si>
    <t>Vinst, skatt och pengar kvar i handen vid avverkning på privat tomtmark</t>
  </si>
  <si>
    <t>Ersättning</t>
  </si>
  <si>
    <t>Momssats</t>
  </si>
  <si>
    <t>Kvar eft. moms</t>
  </si>
  <si>
    <t>Eft. 40K avdrag</t>
  </si>
  <si>
    <t>30% Skatt</t>
  </si>
  <si>
    <t>Kvar eft. skatt</t>
  </si>
  <si>
    <t>%Kvar</t>
  </si>
  <si>
    <t>80%</t>
  </si>
  <si>
    <t>79,5294117647059%</t>
  </si>
  <si>
    <t>73,1428571428571%</t>
  </si>
  <si>
    <t>60,8%</t>
  </si>
  <si>
    <t>56,6%</t>
  </si>
  <si>
    <t>56,24%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</si>
</sst>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0"/>
      <color indexed="8"/>
      <name val="Helvetica"/>
    </font>
    <font>
      <b val="1"/>
      <i val="1"/>
      <sz val="10"/>
      <color indexed="8"/>
      <name val="Helvetica"/>
    </font>
    <font>
      <sz val="10"/>
      <color indexed="11"/>
      <name val="Helvetica"/>
    </font>
    <font>
      <sz val="10"/>
      <color indexed="12"/>
      <name val="Helvetica"/>
    </font>
    <font>
      <sz val="10"/>
      <color indexed="13"/>
      <name val="Helvetica"/>
    </font>
    <font>
      <b val="1"/>
      <sz val="14"/>
      <color indexed="14"/>
      <name val="Helvetica"/>
    </font>
    <font>
      <sz val="12"/>
      <color indexed="16"/>
      <name val="Lucida Grand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5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/>
    </xf>
    <xf numFmtId="0" fontId="3" fillId="2" borderId="1" applyNumberFormat="0" applyFont="1" applyFill="1" applyBorder="1" applyAlignment="1" applyProtection="0">
      <alignment vertical="top" wrapText="1"/>
    </xf>
    <xf numFmtId="0" fontId="4" fillId="2" borderId="1" applyNumberFormat="1" applyFont="1" applyFill="1" applyBorder="1" applyAlignment="1" applyProtection="0">
      <alignment vertical="top" wrapText="1"/>
    </xf>
    <xf numFmtId="0" fontId="3" fillId="3" borderId="1" applyNumberFormat="1" applyFont="1" applyFill="1" applyBorder="1" applyAlignment="1" applyProtection="0">
      <alignment vertical="top" wrapText="1"/>
    </xf>
    <xf numFmtId="0" fontId="5" borderId="1" applyNumberFormat="1" applyFont="1" applyFill="0" applyBorder="1" applyAlignment="1" applyProtection="0">
      <alignment vertical="top" wrapText="1"/>
    </xf>
    <xf numFmtId="0" fontId="2" borderId="1" applyNumberFormat="0" applyFont="1" applyFill="0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vertical="top" wrapText="1"/>
    </xf>
    <xf numFmtId="0" fontId="3" borderId="1" applyNumberFormat="1" applyFont="1" applyFill="0" applyBorder="1" applyAlignment="1" applyProtection="0">
      <alignment vertical="top" wrapText="1"/>
    </xf>
    <xf numFmtId="0" fontId="6" borderId="1" applyNumberFormat="1" applyFont="1" applyFill="0" applyBorder="1" applyAlignment="1" applyProtection="0">
      <alignment vertical="top" wrapText="1"/>
    </xf>
    <xf numFmtId="0" fontId="7" borderId="1" applyNumberFormat="1" applyFont="1" applyFill="0" applyBorder="1" applyAlignment="1" applyProtection="0">
      <alignment vertical="top" wrapText="1"/>
    </xf>
    <xf numFmtId="0" fontId="8" borderId="2" applyNumberFormat="1" applyFont="1" applyFill="0" applyBorder="1" applyAlignment="1" applyProtection="0">
      <alignment vertical="top" wrapText="1"/>
    </xf>
    <xf numFmtId="0" fontId="2" fillId="4" borderId="3" applyNumberFormat="1" applyFont="1" applyFill="1" applyBorder="1" applyAlignment="1" applyProtection="0">
      <alignment horizontal="center" vertical="top" wrapText="1"/>
    </xf>
    <xf numFmtId="0" fontId="9" borderId="1" applyNumberFormat="0" applyFont="1" applyFill="0" applyBorder="1" applyAlignment="1" applyProtection="0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932092"/>
      <rgbColor rgb="ff0432ff"/>
      <rgbColor rgb="ffff2600"/>
      <rgbColor rgb="ff00f900"/>
      <rgbColor rgb="ffffe061"/>
      <rgbColor rgb="ff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O23"/>
  <sheetViews>
    <sheetView workbookViewId="0" showGridLines="0" defaultGridColor="1">
      <pane topLeftCell="B3" xSplit="1" ySplit="2" activePane="bottomRight" state="frozenSplit"/>
    </sheetView>
  </sheetViews>
  <sheetFormatPr defaultColWidth="9.03" defaultRowHeight="18" customHeight="1" outlineLevelRow="0" outlineLevelCol="0"/>
  <cols>
    <col min="1" max="1" width="9.05469" style="1" customWidth="1"/>
    <col min="2" max="2" width="9.05469" style="1" customWidth="1"/>
    <col min="3" max="3" width="9.05469" style="1" customWidth="1"/>
    <col min="4" max="4" width="9.05469" style="1" customWidth="1"/>
    <col min="5" max="5" width="9.05469" style="1" customWidth="1"/>
    <col min="6" max="6" width="9.05469" style="1" customWidth="1"/>
    <col min="7" max="7" width="9.05469" style="1" customWidth="1"/>
    <col min="8" max="8" width="9.05469" style="1" customWidth="1"/>
    <col min="9" max="9" width="9.05469" style="1" customWidth="1"/>
    <col min="10" max="10" width="9.05469" style="1" customWidth="1"/>
    <col min="11" max="11" width="9.05469" style="1" customWidth="1"/>
    <col min="12" max="12" width="9.05469" style="1" customWidth="1"/>
    <col min="13" max="13" width="9.05469" style="1" customWidth="1"/>
    <col min="14" max="14" width="9.05469" style="1" customWidth="1"/>
    <col min="15" max="15" width="9.05469" style="1" customWidth="1"/>
    <col min="16" max="256" width="9.05469" style="1" customWidth="1"/>
  </cols>
  <sheetData>
    <row r="1">
      <c r="A1" t="s" s="2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20.55" customHeight="1">
      <c r="A2" s="3"/>
      <c r="B2" t="s" s="4">
        <v>1</v>
      </c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</row>
    <row r="3" ht="20.55" customHeight="1">
      <c r="A3" t="s" s="5">
        <v>2</v>
      </c>
      <c r="B3" s="6">
        <v>10000</v>
      </c>
      <c r="C3" s="6">
        <v>40000</v>
      </c>
      <c r="D3" s="6">
        <v>50000</v>
      </c>
      <c r="E3" s="6">
        <v>51000</v>
      </c>
      <c r="F3" s="6">
        <v>70000</v>
      </c>
      <c r="G3" s="6">
        <v>250000</v>
      </c>
      <c r="H3" s="6">
        <v>2000000</v>
      </c>
      <c r="I3" s="6">
        <v>5000000</v>
      </c>
      <c r="J3" s="7"/>
      <c r="K3" s="7"/>
      <c r="L3" s="7"/>
      <c r="M3" s="7"/>
      <c r="N3" s="7"/>
      <c r="O3" s="7"/>
    </row>
    <row r="4" ht="20.35" customHeight="1">
      <c r="A4" t="s" s="5">
        <v>3</v>
      </c>
      <c r="B4" s="8">
        <v>1.25</v>
      </c>
      <c r="C4" s="8">
        <v>1.25</v>
      </c>
      <c r="D4" s="8">
        <v>1.25</v>
      </c>
      <c r="E4" s="8">
        <v>1.25</v>
      </c>
      <c r="F4" s="8">
        <v>1.25</v>
      </c>
      <c r="G4" s="8">
        <v>1.25</v>
      </c>
      <c r="H4" s="8">
        <v>1.25</v>
      </c>
      <c r="I4" s="8">
        <v>1.25</v>
      </c>
      <c r="J4" s="7"/>
      <c r="K4" s="7"/>
      <c r="L4" s="7"/>
      <c r="M4" s="7"/>
      <c r="N4" s="7"/>
      <c r="O4" s="7"/>
    </row>
    <row r="5" ht="32.35" customHeight="1">
      <c r="A5" t="s" s="5">
        <v>4</v>
      </c>
      <c r="B5" s="9">
        <f>B3/B4</f>
        <v>8000</v>
      </c>
      <c r="C5" s="9">
        <f>C3/C4</f>
        <v>32000</v>
      </c>
      <c r="D5" s="9">
        <f>D3/D4</f>
        <v>40000</v>
      </c>
      <c r="E5" s="9">
        <f>E3/E4</f>
        <v>40800</v>
      </c>
      <c r="F5" s="9">
        <f>F3/F4</f>
        <v>56000</v>
      </c>
      <c r="G5" s="9">
        <f>G3/G4</f>
        <v>200000</v>
      </c>
      <c r="H5" s="9">
        <f>H3/H4</f>
        <v>1600000</v>
      </c>
      <c r="I5" s="9">
        <f>I3/I4</f>
        <v>4000000</v>
      </c>
      <c r="J5" s="7"/>
      <c r="K5" s="7"/>
      <c r="L5" s="7"/>
      <c r="M5" s="7"/>
      <c r="N5" s="7"/>
      <c r="O5" s="7"/>
    </row>
    <row r="6" ht="32.35" customHeight="1">
      <c r="A6" t="s" s="5">
        <v>5</v>
      </c>
      <c r="B6" s="10">
        <f>IF((B5&lt;40000),B5-B5,(B5-40000))</f>
        <v>0</v>
      </c>
      <c r="C6" s="10">
        <f>IF((C5&lt;40000),C5-C5,(C5-40000))</f>
        <v>0</v>
      </c>
      <c r="D6" s="10">
        <f>IF((D5&lt;40000),D5-D5,(D5-40000))</f>
        <v>0</v>
      </c>
      <c r="E6" s="10">
        <f>IF((E5&lt;40000),E5-E5,(E5-40000))</f>
        <v>800</v>
      </c>
      <c r="F6" s="10">
        <f>IF((F5&lt;40000),F5-F5,(F5-40000))</f>
        <v>16000</v>
      </c>
      <c r="G6" s="10">
        <f>IF((G5&lt;40000),G5-G5,(G5-40000))</f>
        <v>160000</v>
      </c>
      <c r="H6" s="10">
        <f>IF((H5&lt;40000),H5-H5,(H5-40000))</f>
        <v>1560000</v>
      </c>
      <c r="I6" s="10">
        <f>IF((I5&lt;40000),I5-I5,(I5-40000))</f>
        <v>3960000</v>
      </c>
      <c r="J6" s="7"/>
      <c r="K6" s="7"/>
      <c r="L6" s="7"/>
      <c r="M6" s="7"/>
      <c r="N6" s="7"/>
      <c r="O6" s="7"/>
    </row>
    <row r="7" ht="20.35" customHeight="1">
      <c r="A7" t="s" s="5">
        <v>6</v>
      </c>
      <c r="B7" s="11">
        <f>0.3*B6</f>
        <v>0</v>
      </c>
      <c r="C7" s="11">
        <f>0.3*C6</f>
        <v>0</v>
      </c>
      <c r="D7" s="11">
        <f>0.3*D6</f>
        <v>0</v>
      </c>
      <c r="E7" s="11">
        <f>0.3*E6</f>
        <v>240</v>
      </c>
      <c r="F7" s="11">
        <f>0.3*F6</f>
        <v>4800</v>
      </c>
      <c r="G7" s="11">
        <f>0.3*G6</f>
        <v>48000</v>
      </c>
      <c r="H7" s="11">
        <f>0.3*H6</f>
        <v>468000</v>
      </c>
      <c r="I7" s="11">
        <f>0.3*I6</f>
        <v>1188000</v>
      </c>
      <c r="J7" s="7"/>
      <c r="K7" s="7"/>
      <c r="L7" s="7"/>
      <c r="M7" s="7"/>
      <c r="N7" s="7"/>
      <c r="O7" s="7"/>
    </row>
    <row r="8" ht="33.15" customHeight="1">
      <c r="A8" t="s" s="5">
        <v>7</v>
      </c>
      <c r="B8" s="12">
        <f>B5-B7</f>
        <v>8000</v>
      </c>
      <c r="C8" s="12">
        <f>C5-C7</f>
        <v>32000</v>
      </c>
      <c r="D8" s="12">
        <f>D5-D7</f>
        <v>40000</v>
      </c>
      <c r="E8" s="12">
        <f>E5-E7</f>
        <v>40560</v>
      </c>
      <c r="F8" s="12">
        <f>F5-F7</f>
        <v>51200</v>
      </c>
      <c r="G8" s="12">
        <f>G5-G7</f>
        <v>152000</v>
      </c>
      <c r="H8" s="12">
        <f>H5-H7</f>
        <v>1132000</v>
      </c>
      <c r="I8" s="12">
        <f>I5-I7</f>
        <v>2812000</v>
      </c>
      <c r="J8" s="7"/>
      <c r="K8" s="7"/>
      <c r="L8" s="7"/>
      <c r="M8" s="7"/>
      <c r="N8" s="7"/>
      <c r="O8" s="7"/>
    </row>
    <row r="9" ht="33.5" customHeight="1">
      <c r="A9" t="s" s="5">
        <v>8</v>
      </c>
      <c r="B9" t="s" s="13">
        <f>((B8/B3)*100)&amp;"%"</f>
        <v>9</v>
      </c>
      <c r="C9" t="s" s="13">
        <f>((C8/C3)*100)&amp;"%"</f>
        <v>9</v>
      </c>
      <c r="D9" t="s" s="13">
        <f>((D8/D3)*100)&amp;"%"</f>
        <v>9</v>
      </c>
      <c r="E9" t="s" s="13">
        <f>((E8/E3)*100)&amp;"%"</f>
        <v>10</v>
      </c>
      <c r="F9" t="s" s="13">
        <f>((F8/F3)*100)&amp;"%"</f>
        <v>11</v>
      </c>
      <c r="G9" t="s" s="13">
        <f>((G8/G3)*100)&amp;"%"</f>
        <v>12</v>
      </c>
      <c r="H9" t="s" s="13">
        <f>((H8/H3)*100)&amp;"%"</f>
        <v>13</v>
      </c>
      <c r="I9" t="s" s="13">
        <f>((I8/I3)*100)&amp;"%"</f>
        <v>14</v>
      </c>
      <c r="J9" s="7"/>
      <c r="K9" s="7"/>
      <c r="L9" s="7"/>
      <c r="M9" s="7"/>
      <c r="N9" s="7"/>
      <c r="O9" s="7"/>
    </row>
    <row r="10" ht="20.65" customHeight="1">
      <c r="A10" s="5"/>
      <c r="B10" s="8"/>
      <c r="C10" s="8"/>
      <c r="D10" s="8"/>
      <c r="E10" s="8"/>
      <c r="F10" s="8"/>
      <c r="G10" s="8"/>
      <c r="H10" s="8"/>
      <c r="I10" s="8"/>
      <c r="J10" s="8"/>
      <c r="K10" s="7"/>
      <c r="L10" s="7"/>
      <c r="M10" s="7"/>
      <c r="N10" s="7"/>
      <c r="O10" s="7"/>
    </row>
    <row r="11" ht="20.35" customHeight="1">
      <c r="A11" s="5"/>
      <c r="B11" s="8"/>
      <c r="C11" s="8"/>
      <c r="D11" s="8"/>
      <c r="E11" s="8"/>
      <c r="F11" s="8"/>
      <c r="G11" s="8"/>
      <c r="H11" s="8"/>
      <c r="I11" s="8"/>
      <c r="J11" s="7"/>
      <c r="K11" s="7"/>
      <c r="L11" s="7"/>
      <c r="M11" s="7"/>
      <c r="N11" s="7"/>
      <c r="O11" s="7"/>
    </row>
    <row r="12" ht="23.35" customHeight="1">
      <c r="A12" s="5"/>
      <c r="B12" s="14"/>
      <c r="C12" s="7"/>
      <c r="D12" s="7"/>
      <c r="E12" s="8"/>
      <c r="F12" s="8"/>
      <c r="G12" s="8"/>
      <c r="H12" s="8"/>
      <c r="I12" s="8"/>
      <c r="J12" s="7"/>
      <c r="K12" s="7"/>
      <c r="L12" s="7"/>
      <c r="M12" s="7"/>
      <c r="N12" s="7"/>
      <c r="O12" s="7"/>
    </row>
    <row r="13" ht="20.35" customHeight="1">
      <c r="A13" s="5"/>
      <c r="B13" s="8"/>
      <c r="C13" s="8"/>
      <c r="D13" s="8"/>
      <c r="E13" s="8"/>
      <c r="F13" s="8"/>
      <c r="G13" s="8"/>
      <c r="H13" s="8"/>
      <c r="I13" s="8"/>
      <c r="J13" s="7"/>
      <c r="K13" s="7"/>
      <c r="L13" s="7"/>
      <c r="M13" s="7"/>
      <c r="N13" s="7"/>
      <c r="O13" s="7"/>
    </row>
    <row r="14" ht="20.35" customHeight="1">
      <c r="A14" s="5"/>
      <c r="B14" s="8"/>
      <c r="C14" s="8"/>
      <c r="D14" s="8"/>
      <c r="E14" s="8"/>
      <c r="F14" s="8"/>
      <c r="G14" s="8"/>
      <c r="H14" s="8"/>
      <c r="I14" s="8"/>
      <c r="J14" s="7"/>
      <c r="K14" s="7"/>
      <c r="L14" s="7"/>
      <c r="M14" s="7"/>
      <c r="N14" s="7"/>
      <c r="O14" s="7"/>
    </row>
    <row r="15" ht="20.35" customHeight="1">
      <c r="A15" s="5"/>
      <c r="B15" s="8"/>
      <c r="C15" s="8"/>
      <c r="D15" s="8"/>
      <c r="E15" s="8"/>
      <c r="F15" s="8"/>
      <c r="G15" s="8"/>
      <c r="H15" s="8"/>
      <c r="I15" s="8"/>
      <c r="J15" s="7"/>
      <c r="K15" s="7"/>
      <c r="L15" s="7"/>
      <c r="M15" s="7"/>
      <c r="N15" s="7"/>
      <c r="O15" s="7"/>
    </row>
    <row r="16" ht="20.35" customHeight="1">
      <c r="A16" s="5"/>
      <c r="B16" s="8"/>
      <c r="C16" s="8"/>
      <c r="D16" s="8"/>
      <c r="E16" s="8"/>
      <c r="F16" s="8"/>
      <c r="G16" s="8"/>
      <c r="H16" s="8"/>
      <c r="I16" s="8"/>
      <c r="J16" s="7"/>
      <c r="K16" s="7"/>
      <c r="L16" s="7"/>
      <c r="M16" s="7"/>
      <c r="N16" s="7"/>
      <c r="O16" s="7"/>
    </row>
    <row r="17" ht="20.35" customHeight="1">
      <c r="A17" s="5"/>
      <c r="B17" s="8"/>
      <c r="C17" s="8"/>
      <c r="D17" s="8"/>
      <c r="E17" s="8"/>
      <c r="F17" s="8"/>
      <c r="G17" s="8"/>
      <c r="H17" s="8"/>
      <c r="I17" s="8"/>
      <c r="J17" s="7"/>
      <c r="K17" s="7"/>
      <c r="L17" s="7"/>
      <c r="M17" s="7"/>
      <c r="N17" s="7"/>
      <c r="O17" s="7"/>
    </row>
    <row r="18" ht="20.35" customHeight="1">
      <c r="A18" s="5"/>
      <c r="B18" s="8"/>
      <c r="C18" s="8"/>
      <c r="D18" s="8"/>
      <c r="E18" s="8"/>
      <c r="F18" s="8"/>
      <c r="G18" s="8"/>
      <c r="H18" s="8"/>
      <c r="I18" s="8"/>
      <c r="J18" s="7"/>
      <c r="K18" s="7"/>
      <c r="L18" s="7"/>
      <c r="M18" s="7"/>
      <c r="N18" s="7"/>
      <c r="O18" s="7"/>
    </row>
    <row r="19" ht="20.35" customHeight="1">
      <c r="A19" s="5"/>
      <c r="B19" s="8"/>
      <c r="C19" s="8"/>
      <c r="D19" s="8"/>
      <c r="E19" s="8"/>
      <c r="F19" s="8"/>
      <c r="G19" s="8"/>
      <c r="H19" s="8"/>
      <c r="I19" s="8"/>
      <c r="J19" s="7"/>
      <c r="K19" s="7"/>
      <c r="L19" s="7"/>
      <c r="M19" s="7"/>
      <c r="N19" s="7"/>
      <c r="O19" s="7"/>
    </row>
    <row r="20" ht="20.35" customHeight="1">
      <c r="A20" s="5"/>
      <c r="B20" s="8"/>
      <c r="C20" s="8"/>
      <c r="D20" s="8"/>
      <c r="E20" s="8"/>
      <c r="F20" s="8"/>
      <c r="G20" s="8"/>
      <c r="H20" s="8"/>
      <c r="I20" s="8"/>
      <c r="J20" s="7"/>
      <c r="K20" s="7"/>
      <c r="L20" s="7"/>
      <c r="M20" s="7"/>
      <c r="N20" s="7"/>
      <c r="O20" s="7"/>
    </row>
    <row r="21" ht="20.35" customHeight="1">
      <c r="A21" s="5"/>
      <c r="B21" s="8"/>
      <c r="C21" s="8"/>
      <c r="D21" s="8"/>
      <c r="E21" s="8"/>
      <c r="F21" s="8"/>
      <c r="G21" s="8"/>
      <c r="H21" s="8"/>
      <c r="I21" s="8"/>
      <c r="J21" s="7"/>
      <c r="K21" s="7"/>
      <c r="L21" s="7"/>
      <c r="M21" s="7"/>
      <c r="N21" s="7"/>
      <c r="O21" s="7"/>
    </row>
    <row r="22" ht="20.35" customHeight="1">
      <c r="A22" s="5"/>
      <c r="B22" s="8"/>
      <c r="C22" s="8"/>
      <c r="D22" s="8"/>
      <c r="E22" s="8"/>
      <c r="F22" s="8"/>
      <c r="G22" s="8"/>
      <c r="H22" s="8"/>
      <c r="I22" s="8"/>
      <c r="J22" s="7"/>
      <c r="K22" s="7"/>
      <c r="L22" s="7"/>
      <c r="M22" s="7"/>
      <c r="N22" s="7"/>
      <c r="O22" s="7"/>
    </row>
    <row r="23" ht="20.35" customHeight="1">
      <c r="A23" s="5"/>
      <c r="B23" s="8"/>
      <c r="C23" s="8"/>
      <c r="D23" s="8"/>
      <c r="E23" s="8"/>
      <c r="F23" s="8"/>
      <c r="G23" s="8"/>
      <c r="H23" s="8"/>
      <c r="I23" s="8"/>
      <c r="J23" s="7"/>
      <c r="K23" s="7"/>
      <c r="L23" s="7"/>
      <c r="M23" s="7"/>
      <c r="N23" s="7"/>
      <c r="O23" s="7"/>
    </row>
  </sheetData>
  <mergeCells count="2">
    <mergeCell ref="A1:O1"/>
    <mergeCell ref="B2:I2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